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580" windowHeight="157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<sst xmlns="http://schemas.openxmlformats.org/spreadsheetml/2006/main" count="64" uniqueCount="61">
  <si>
    <t>Kennzahlen zur Kapitalstruktur</t>
  </si>
  <si>
    <t>Net Working Capital 1</t>
  </si>
  <si>
    <t>UV / Kurzfristiges FK in %</t>
  </si>
  <si>
    <t>Net Working Capital 2</t>
  </si>
  <si>
    <t>UV - Kurzfristiges FK</t>
  </si>
  <si>
    <t>EK-Quote</t>
  </si>
  <si>
    <t>EK / GK</t>
  </si>
  <si>
    <t>FK-Quote</t>
  </si>
  <si>
    <t>FK / GK</t>
  </si>
  <si>
    <t>Verschuldungsgrad</t>
  </si>
  <si>
    <t>FK / EK</t>
  </si>
  <si>
    <t>Anlagendeckung 1</t>
  </si>
  <si>
    <t>EK / AV</t>
  </si>
  <si>
    <t>Anlagendeckung 2</t>
  </si>
  <si>
    <t>EK + Langfristiges FK / AV</t>
  </si>
  <si>
    <t>Ausgangsdaten</t>
  </si>
  <si>
    <t>EK</t>
  </si>
  <si>
    <t>FK</t>
  </si>
  <si>
    <t>GK = EK+FK</t>
  </si>
  <si>
    <t>kurzfristiges FK</t>
  </si>
  <si>
    <t>langfristiges FK</t>
  </si>
  <si>
    <t>AV</t>
  </si>
  <si>
    <t>UV</t>
  </si>
  <si>
    <t>Anlagenintensität</t>
  </si>
  <si>
    <t>AV / GV</t>
  </si>
  <si>
    <t>GV = AV + UV</t>
  </si>
  <si>
    <t>Kennzahlen zur Vermögensstruktur</t>
  </si>
  <si>
    <t>Sachvermögen / GV</t>
  </si>
  <si>
    <t>SAV / GV</t>
  </si>
  <si>
    <t>Waren</t>
  </si>
  <si>
    <t>Cash</t>
  </si>
  <si>
    <t>UV / GV</t>
  </si>
  <si>
    <t>Waren / GV</t>
  </si>
  <si>
    <t>Cash / GV</t>
  </si>
  <si>
    <t>Kennzahlen zur Rentabilität</t>
  </si>
  <si>
    <t>EK-Rendite</t>
  </si>
  <si>
    <t>Gewinn</t>
  </si>
  <si>
    <t>Gewinn / EK</t>
  </si>
  <si>
    <t>GK-Rendite</t>
  </si>
  <si>
    <t>Gewinn + FKZinsen / GK</t>
  </si>
  <si>
    <t>FKZinsen</t>
  </si>
  <si>
    <t>FK-Rendite</t>
  </si>
  <si>
    <t>FK-Zinsen / FK</t>
  </si>
  <si>
    <t>Umsatzrendite</t>
  </si>
  <si>
    <t>Gewinn / Umsatzerlöse</t>
  </si>
  <si>
    <t>Umsatzerlöse</t>
  </si>
  <si>
    <t>Umschlagshäufigkeit EK</t>
  </si>
  <si>
    <t>Umsatzerlöse / EK</t>
  </si>
  <si>
    <t>Umschlagshäufigkeit GK</t>
  </si>
  <si>
    <t>Umsatzerlöse / GK</t>
  </si>
  <si>
    <t>ROI</t>
  </si>
  <si>
    <t>Gewinn / GK</t>
  </si>
  <si>
    <t>Kennzahlen zur Liquidität</t>
  </si>
  <si>
    <t>Liquidität 1</t>
  </si>
  <si>
    <t>Liquidität 2</t>
  </si>
  <si>
    <t>Liquidität 3</t>
  </si>
  <si>
    <t>Cash / kurzfristiges FK</t>
  </si>
  <si>
    <t>Cash + Forderungen / FK</t>
  </si>
  <si>
    <t>UV / FK</t>
  </si>
  <si>
    <t>SAV</t>
  </si>
  <si>
    <t>Forderungen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</si>
</sst>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1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workbookViewId="0" topLeftCell="A1">
      <selection activeCell="B3" sqref="B3"/>
    </sheetView>
  </sheetViews>
  <sheetFormatPr defaultColWidth="11.421875" defaultRowHeight="12.75"/>
  <cols>
    <col min="1" max="1" width="31.28125" style="1" bestFit="1" customWidth="1"/>
    <col min="2" max="2" width="29.8515625" style="1" customWidth="1"/>
    <col min="3" max="16384" width="11.421875" style="1" customWidth="1"/>
  </cols>
  <sheetData>
    <row r="1" s="4" customFormat="1" ht="18">
      <c r="A1" s="3" t="s">
        <v>0</v>
      </c>
    </row>
    <row r="2" spans="1:3" ht="15.75">
      <c r="A2" s="2" t="s">
        <v>1</v>
      </c>
      <c r="B2" s="1" t="s">
        <v>2</v>
      </c>
      <c r="C2" s="5">
        <f>C38/C35</f>
        <v>1.2962226640159047</v>
      </c>
    </row>
    <row r="3" spans="1:3" ht="15.75">
      <c r="A3" s="2" t="s">
        <v>3</v>
      </c>
      <c r="B3" s="1" t="s">
        <v>4</v>
      </c>
      <c r="C3" s="1">
        <f>C38-C35</f>
        <v>119.20000000000005</v>
      </c>
    </row>
    <row r="4" spans="1:3" ht="15.75">
      <c r="A4" s="2" t="s">
        <v>5</v>
      </c>
      <c r="B4" s="1" t="s">
        <v>6</v>
      </c>
      <c r="C4" s="5">
        <f>C32/C34</f>
        <v>0.16686332350049163</v>
      </c>
    </row>
    <row r="5" spans="1:3" ht="15.75">
      <c r="A5" s="2" t="s">
        <v>7</v>
      </c>
      <c r="B5" s="1" t="s">
        <v>8</v>
      </c>
      <c r="C5" s="5">
        <f>C33/C34</f>
        <v>0.8331366764995083</v>
      </c>
    </row>
    <row r="6" spans="1:3" ht="15.75">
      <c r="A6" s="2" t="s">
        <v>9</v>
      </c>
      <c r="B6" s="1" t="s">
        <v>10</v>
      </c>
      <c r="C6" s="5">
        <f>C33/C32</f>
        <v>4.992928697701827</v>
      </c>
    </row>
    <row r="7" spans="1:3" ht="15.75">
      <c r="A7" s="2" t="s">
        <v>11</v>
      </c>
      <c r="B7" s="1" t="s">
        <v>12</v>
      </c>
      <c r="C7" s="5">
        <f>C32/C37</f>
        <v>0.3637727759914255</v>
      </c>
    </row>
    <row r="8" spans="1:3" ht="15.75">
      <c r="A8" s="2" t="s">
        <v>13</v>
      </c>
      <c r="B8" s="1" t="s">
        <v>14</v>
      </c>
      <c r="C8" s="5">
        <f>(C32+C36)/C37</f>
        <v>1.3174705251875667</v>
      </c>
    </row>
    <row r="9" spans="1:3" ht="15.75">
      <c r="A9" s="2" t="s">
        <v>23</v>
      </c>
      <c r="B9" s="1" t="s">
        <v>24</v>
      </c>
      <c r="C9" s="5">
        <f>C37/C39</f>
        <v>0.47211820665924503</v>
      </c>
    </row>
    <row r="11" s="4" customFormat="1" ht="18">
      <c r="A11" s="3" t="s">
        <v>26</v>
      </c>
    </row>
    <row r="12" spans="1:3" ht="15.75">
      <c r="A12" s="2" t="s">
        <v>27</v>
      </c>
      <c r="B12" s="1" t="s">
        <v>28</v>
      </c>
      <c r="C12" s="5">
        <f>C40/C39</f>
        <v>0.39206558040684136</v>
      </c>
    </row>
    <row r="13" spans="1:3" ht="15.75">
      <c r="A13" s="2" t="s">
        <v>22</v>
      </c>
      <c r="B13" s="1" t="s">
        <v>31</v>
      </c>
      <c r="C13" s="5">
        <f>C38/C39</f>
        <v>0.527881793340755</v>
      </c>
    </row>
    <row r="14" spans="1:3" ht="15.75">
      <c r="A14" s="2" t="s">
        <v>29</v>
      </c>
      <c r="B14" s="1" t="s">
        <v>32</v>
      </c>
      <c r="C14" s="5">
        <f>C41/C39</f>
        <v>0.2535168505212023</v>
      </c>
    </row>
    <row r="15" spans="1:3" ht="15.75">
      <c r="A15" s="2" t="s">
        <v>30</v>
      </c>
      <c r="B15" s="1" t="s">
        <v>33</v>
      </c>
      <c r="C15" s="5">
        <f>C42/C39</f>
        <v>0.025908308875619877</v>
      </c>
    </row>
    <row r="17" s="4" customFormat="1" ht="18">
      <c r="A17" s="3" t="s">
        <v>34</v>
      </c>
    </row>
    <row r="18" spans="1:3" ht="15.75">
      <c r="A18" s="2" t="s">
        <v>35</v>
      </c>
      <c r="B18" s="1" t="s">
        <v>37</v>
      </c>
      <c r="C18" s="5">
        <f>C43/C32</f>
        <v>0.06658809664113141</v>
      </c>
    </row>
    <row r="19" spans="1:3" ht="15.75">
      <c r="A19" s="2" t="s">
        <v>38</v>
      </c>
      <c r="B19" s="1" t="s">
        <v>39</v>
      </c>
      <c r="C19" s="5">
        <f>(C43+C44)/C34</f>
        <v>0.043264503441494594</v>
      </c>
    </row>
    <row r="20" spans="1:3" ht="15.75">
      <c r="A20" s="2" t="s">
        <v>41</v>
      </c>
      <c r="B20" s="1" t="s">
        <v>42</v>
      </c>
      <c r="C20" s="5">
        <f>C44/C33</f>
        <v>0.038593178331169604</v>
      </c>
    </row>
    <row r="21" spans="1:3" ht="15.75">
      <c r="A21" s="2" t="s">
        <v>43</v>
      </c>
      <c r="B21" s="1" t="s">
        <v>44</v>
      </c>
      <c r="C21" s="5">
        <f>C43/C45</f>
        <v>0.00963670475865598</v>
      </c>
    </row>
    <row r="22" spans="1:3" ht="15.75">
      <c r="A22" s="2" t="s">
        <v>46</v>
      </c>
      <c r="B22" s="1" t="s">
        <v>47</v>
      </c>
      <c r="C22" s="5">
        <f>C45/C32</f>
        <v>6.909840895698291</v>
      </c>
    </row>
    <row r="23" spans="1:3" ht="15.75">
      <c r="A23" s="2" t="s">
        <v>48</v>
      </c>
      <c r="B23" s="1" t="s">
        <v>49</v>
      </c>
      <c r="C23" s="5">
        <f>C45/C34</f>
        <v>1.1529990167158308</v>
      </c>
    </row>
    <row r="24" spans="1:3" ht="15.75">
      <c r="A24" s="2" t="s">
        <v>50</v>
      </c>
      <c r="B24" s="1" t="s">
        <v>51</v>
      </c>
      <c r="C24" s="5">
        <f>C43/C34</f>
        <v>0.011111111111111112</v>
      </c>
    </row>
    <row r="26" s="4" customFormat="1" ht="18">
      <c r="A26" s="3" t="s">
        <v>52</v>
      </c>
    </row>
    <row r="27" spans="1:3" ht="15.75">
      <c r="A27" s="2" t="s">
        <v>53</v>
      </c>
      <c r="B27" s="1" t="s">
        <v>56</v>
      </c>
      <c r="C27" s="5">
        <f>C42/C35</f>
        <v>0.06361829025844931</v>
      </c>
    </row>
    <row r="28" spans="1:3" ht="15.75">
      <c r="A28" s="2" t="s">
        <v>54</v>
      </c>
      <c r="B28" s="1" t="s">
        <v>57</v>
      </c>
      <c r="C28" s="5">
        <f>(C42+C46)/C33</f>
        <v>0.31995751209725015</v>
      </c>
    </row>
    <row r="29" spans="1:3" ht="15.75">
      <c r="A29" s="2" t="s">
        <v>55</v>
      </c>
      <c r="B29" s="1" t="s">
        <v>58</v>
      </c>
      <c r="C29" s="5">
        <f>C38/C33</f>
        <v>0.6156025020653842</v>
      </c>
    </row>
    <row r="31" s="4" customFormat="1" ht="18">
      <c r="A31" s="3" t="s">
        <v>15</v>
      </c>
    </row>
    <row r="32" spans="2:3" ht="15">
      <c r="B32" s="1" t="s">
        <v>16</v>
      </c>
      <c r="C32" s="1">
        <v>169.7</v>
      </c>
    </row>
    <row r="33" spans="2:3" ht="15">
      <c r="B33" s="1" t="s">
        <v>17</v>
      </c>
      <c r="C33" s="1">
        <v>847.3</v>
      </c>
    </row>
    <row r="34" spans="2:3" ht="15">
      <c r="B34" s="1" t="s">
        <v>18</v>
      </c>
      <c r="C34" s="1">
        <f>C32+C33</f>
        <v>1017</v>
      </c>
    </row>
    <row r="35" spans="2:3" ht="15">
      <c r="B35" s="1" t="s">
        <v>19</v>
      </c>
      <c r="C35" s="1">
        <v>402.4</v>
      </c>
    </row>
    <row r="36" spans="2:3" ht="15">
      <c r="B36" s="1" t="s">
        <v>20</v>
      </c>
      <c r="C36" s="1">
        <f>C33-C35</f>
        <v>444.9</v>
      </c>
    </row>
    <row r="37" spans="2:3" ht="15">
      <c r="B37" s="1" t="s">
        <v>21</v>
      </c>
      <c r="C37" s="1">
        <v>466.5</v>
      </c>
    </row>
    <row r="38" spans="2:3" ht="15">
      <c r="B38" s="1" t="s">
        <v>22</v>
      </c>
      <c r="C38" s="1">
        <v>521.6</v>
      </c>
    </row>
    <row r="39" spans="2:3" ht="15">
      <c r="B39" s="1" t="s">
        <v>25</v>
      </c>
      <c r="C39" s="1">
        <f>C37+C38</f>
        <v>988.1</v>
      </c>
    </row>
    <row r="40" spans="2:3" ht="15">
      <c r="B40" s="1" t="s">
        <v>59</v>
      </c>
      <c r="C40" s="1">
        <v>387.4</v>
      </c>
    </row>
    <row r="41" spans="2:3" ht="15">
      <c r="B41" s="1" t="s">
        <v>29</v>
      </c>
      <c r="C41" s="1">
        <v>250.5</v>
      </c>
    </row>
    <row r="42" spans="2:3" ht="15">
      <c r="B42" s="1" t="s">
        <v>30</v>
      </c>
      <c r="C42" s="1">
        <v>25.6</v>
      </c>
    </row>
    <row r="43" spans="2:3" ht="15">
      <c r="B43" s="1" t="s">
        <v>36</v>
      </c>
      <c r="C43" s="1">
        <v>11.3</v>
      </c>
    </row>
    <row r="44" spans="2:3" ht="15">
      <c r="B44" s="1" t="s">
        <v>40</v>
      </c>
      <c r="C44" s="1">
        <f>32.7</f>
        <v>32.7</v>
      </c>
    </row>
    <row r="45" spans="2:3" ht="15">
      <c r="B45" s="1" t="s">
        <v>45</v>
      </c>
      <c r="C45" s="1">
        <v>1172.6</v>
      </c>
    </row>
    <row r="46" spans="2:3" ht="15">
      <c r="B46" s="1" t="s">
        <v>60</v>
      </c>
      <c r="C46" s="1">
        <v>245.5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Pergamon Software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Gerson Kurz</dc:creator>
  <cp:keywords/>
  <dc:description/>
  <cp:lastModifiedBy>Gerson Kurz</cp:lastModifiedBy>
  <cp:lastPrinted>2004-04-17T15:49:34Z</cp:lastPrinted>
  <dcterms:created xsi:type="dcterms:W3CDTF">2004-04-17T15:19:09Z</dcterms:created>
  <dcterms:modified xsi:type="dcterms:W3CDTF">2004-04-17T15:49:36Z</dcterms:modified>
  <cp:category/>
  <cp:version/>
  <cp:contentType/>
  <cp:contentStatus/>
</cp:coreProperties>
</file>